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0" i="6"/>
  <c r="H42" i="6"/>
  <c r="H39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C53" i="6"/>
  <c r="C43" i="6"/>
  <c r="C33" i="6"/>
  <c r="C23" i="6"/>
  <c r="C13" i="6"/>
  <c r="C5" i="6"/>
  <c r="E69" i="6" l="1"/>
  <c r="H69" i="6" s="1"/>
  <c r="E65" i="6"/>
  <c r="H65" i="6" s="1"/>
  <c r="H57" i="6"/>
  <c r="E53" i="6"/>
  <c r="H53" i="6" s="1"/>
  <c r="E43" i="6"/>
  <c r="H43" i="6" s="1"/>
  <c r="E33" i="6"/>
  <c r="H33" i="6" s="1"/>
  <c r="E23" i="6"/>
  <c r="H23" i="6" s="1"/>
  <c r="F77" i="6"/>
  <c r="E13" i="6"/>
  <c r="H13" i="6" s="1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<sst xmlns="http://schemas.openxmlformats.org/spreadsheetml/2006/main" count="85" uniqueCount="85">
  <si>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</si>
  <si>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</si>
  <si>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</si>
  <si>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</si>
  <si>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</si>
  <si>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</si>
  <si>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</si>
  <si>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</si>
  <si>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</si>
  <si>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</si>
  <si>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</si>
  <si>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</si>
  <si>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</si>
  <si>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</si>
  <si>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</si>
  <si>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</si>
  <si>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</si>
  <si>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</si>
  <si>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</si>
  <si>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</si>
  <si>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</si>
  <si>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</si>
  <si>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</si>
  <si>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</si>
  <si>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</si>
  <si>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</si>
  <si>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</si>
  <si>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</si>
  <si>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</si>
  <si>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</si>
  <si>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</si>
  <si>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</si>
  <si>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</si>
  <si>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</si>
  <si>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</si>
  <si>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</si>
  <si>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</si>
  <si>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</si>
  <si>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</si>
  <si>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</si>
  <si>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</si>
  <si>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</si>
  <si>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</si>
  <si>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</si>
  <si>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</si>
  <si>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</si>
  <si>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</si>
  <si>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</si>
  <si>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</si>
  <si>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</si>
  <si>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</si>
  <si>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</si>
  <si>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</si>
  <si>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</si>
  <si>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</si>
  <si>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</si>
  <si>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</si>
  <si>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</si>
  <si>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</si>
  <si>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</si>
  <si>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</si>
  <si>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</si>
  <si>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</si>
  <si>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</si>
  <si>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</si>
  <si>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</si>
  <si>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</si>
  <si>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</si>
  <si>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</si>
  <si>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</si>
  <si>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</si>
  <si>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</si>
  <si>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</si>
  <si>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</si>
  <si>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</si>
  <si>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</si>
  <si>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</si>
  <si>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</si>
  <si>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</si>
  <si>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</si>
  <si>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</si>
  <si>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</si>
  <si>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</si>
  <si>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</si>
  <si>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MUNICIPIO DE SAN FELIPE
ESTADO ANALÍTICO DEL EJERCICIO DEL PRESUPUESTO DE EGRESOS
Clasificación por Objeto del Gasto (Capítulo y Concepto)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</si>
</sst>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116335823.52</v>
      </c>
      <c r="D5" s="9">
        <f>SUM(D6:D12)</f>
        <v>-630792.4800000001</v>
      </c>
      <c r="E5" s="9">
        <f>C5+D5</f>
        <v>115705031.03999999</v>
      </c>
      <c r="F5" s="9">
        <f>SUM(F6:F12)</f>
        <v>72361289.020000011</v>
      </c>
      <c r="G5" s="9">
        <f>SUM(G6:G12)</f>
        <v>72361289.020000011</v>
      </c>
      <c r="H5" s="9">
        <f>E5-F5</f>
        <v>43343742.019999981</v>
      </c>
    </row>
    <row r="6" spans="1:8" x14ac:dyDescent="0.2">
      <c r="A6" s="14">
        <v>1100</v>
      </c>
      <c r="B6" s="6" t="s">
        <v>25</v>
      </c>
      <c r="C6" s="10">
        <v>68650505.219999999</v>
      </c>
      <c r="D6" s="10">
        <v>-1340980.68</v>
      </c>
      <c r="E6" s="10">
        <f t="shared" ref="E6:E69" si="0">C6+D6</f>
        <v>67309524.539999992</v>
      </c>
      <c r="F6" s="10">
        <v>49079573.090000004</v>
      </c>
      <c r="G6" s="10">
        <v>49079573.090000004</v>
      </c>
      <c r="H6" s="10">
        <f t="shared" ref="H6:H69" si="1">E6-F6</f>
        <v>18229951.449999988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9415048.3399999999</v>
      </c>
      <c r="D8" s="10">
        <v>147223.12</v>
      </c>
      <c r="E8" s="10">
        <f t="shared" si="0"/>
        <v>9562271.459999999</v>
      </c>
      <c r="F8" s="10">
        <v>884700.78</v>
      </c>
      <c r="G8" s="10">
        <v>884700.78</v>
      </c>
      <c r="H8" s="10">
        <f t="shared" si="1"/>
        <v>8677570.6799999997</v>
      </c>
    </row>
    <row r="9" spans="1:8" x14ac:dyDescent="0.2">
      <c r="A9" s="14">
        <v>1400</v>
      </c>
      <c r="B9" s="6" t="s">
        <v>1</v>
      </c>
      <c r="C9" s="10">
        <v>21436526.600000001</v>
      </c>
      <c r="D9" s="10">
        <v>237418.87</v>
      </c>
      <c r="E9" s="10">
        <f t="shared" si="0"/>
        <v>21673945.470000003</v>
      </c>
      <c r="F9" s="10">
        <v>9482608.1799999997</v>
      </c>
      <c r="G9" s="10">
        <v>9482608.1799999997</v>
      </c>
      <c r="H9" s="10">
        <f t="shared" si="1"/>
        <v>12191337.290000003</v>
      </c>
    </row>
    <row r="10" spans="1:8" x14ac:dyDescent="0.2">
      <c r="A10" s="14">
        <v>1500</v>
      </c>
      <c r="B10" s="6" t="s">
        <v>28</v>
      </c>
      <c r="C10" s="10">
        <v>13376306.98</v>
      </c>
      <c r="D10" s="10">
        <v>365729.48</v>
      </c>
      <c r="E10" s="10">
        <f t="shared" si="0"/>
        <v>13742036.460000001</v>
      </c>
      <c r="F10" s="10">
        <v>10409479.24</v>
      </c>
      <c r="G10" s="10">
        <v>10409479.24</v>
      </c>
      <c r="H10" s="10">
        <f t="shared" si="1"/>
        <v>3332557.2200000007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3457436.38</v>
      </c>
      <c r="D12" s="10">
        <v>-40183.269999999997</v>
      </c>
      <c r="E12" s="10">
        <f t="shared" si="0"/>
        <v>3417253.11</v>
      </c>
      <c r="F12" s="10">
        <v>2504927.73</v>
      </c>
      <c r="G12" s="10">
        <v>2504927.73</v>
      </c>
      <c r="H12" s="10">
        <f t="shared" si="1"/>
        <v>912325.37999999989</v>
      </c>
    </row>
    <row r="13" spans="1:8" x14ac:dyDescent="0.2">
      <c r="A13" s="13" t="s">
        <v>17</v>
      </c>
      <c r="B13" s="2"/>
      <c r="C13" s="10">
        <f>SUM(C14:C22)</f>
        <v>23811168.640000001</v>
      </c>
      <c r="D13" s="10">
        <f>SUM(D14:D22)</f>
        <v>2007332.44</v>
      </c>
      <c r="E13" s="10">
        <f t="shared" si="0"/>
        <v>25818501.080000002</v>
      </c>
      <c r="F13" s="10">
        <f>SUM(F14:F22)</f>
        <v>18148226.309999999</v>
      </c>
      <c r="G13" s="10">
        <f>SUM(G14:G22)</f>
        <v>15720471.529999999</v>
      </c>
      <c r="H13" s="10">
        <f t="shared" si="1"/>
        <v>7670274.7700000033</v>
      </c>
    </row>
    <row r="14" spans="1:8" x14ac:dyDescent="0.2">
      <c r="A14" s="14">
        <v>2100</v>
      </c>
      <c r="B14" s="6" t="s">
        <v>30</v>
      </c>
      <c r="C14" s="10">
        <v>2043518.27</v>
      </c>
      <c r="D14" s="10">
        <v>8675.33</v>
      </c>
      <c r="E14" s="10">
        <f t="shared" si="0"/>
        <v>2052193.6</v>
      </c>
      <c r="F14" s="10">
        <v>1223672.24</v>
      </c>
      <c r="G14" s="10">
        <v>1157340.23</v>
      </c>
      <c r="H14" s="10">
        <f t="shared" si="1"/>
        <v>828521.3600000001</v>
      </c>
    </row>
    <row r="15" spans="1:8" x14ac:dyDescent="0.2">
      <c r="A15" s="14">
        <v>2200</v>
      </c>
      <c r="B15" s="6" t="s">
        <v>31</v>
      </c>
      <c r="C15" s="10">
        <v>681382.06</v>
      </c>
      <c r="D15" s="10">
        <v>-78252.55</v>
      </c>
      <c r="E15" s="10">
        <f t="shared" si="0"/>
        <v>603129.51</v>
      </c>
      <c r="F15" s="10">
        <v>358233.37</v>
      </c>
      <c r="G15" s="10">
        <v>351835.29</v>
      </c>
      <c r="H15" s="10">
        <f t="shared" si="1"/>
        <v>244896.14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500</v>
      </c>
      <c r="E16" s="10">
        <f t="shared" si="0"/>
        <v>500</v>
      </c>
      <c r="F16" s="10">
        <v>0</v>
      </c>
      <c r="G16" s="10">
        <v>0</v>
      </c>
      <c r="H16" s="10">
        <f t="shared" si="1"/>
        <v>500</v>
      </c>
    </row>
    <row r="17" spans="1:8" x14ac:dyDescent="0.2">
      <c r="A17" s="14">
        <v>2400</v>
      </c>
      <c r="B17" s="6" t="s">
        <v>33</v>
      </c>
      <c r="C17" s="10">
        <v>2355476.63</v>
      </c>
      <c r="D17" s="10">
        <v>-119099.11</v>
      </c>
      <c r="E17" s="10">
        <f t="shared" si="0"/>
        <v>2236377.52</v>
      </c>
      <c r="F17" s="10">
        <v>1416571.04</v>
      </c>
      <c r="G17" s="10">
        <v>1302470.5900000001</v>
      </c>
      <c r="H17" s="10">
        <f t="shared" si="1"/>
        <v>819806.48</v>
      </c>
    </row>
    <row r="18" spans="1:8" x14ac:dyDescent="0.2">
      <c r="A18" s="14">
        <v>2500</v>
      </c>
      <c r="B18" s="6" t="s">
        <v>34</v>
      </c>
      <c r="C18" s="10">
        <v>158120.14000000001</v>
      </c>
      <c r="D18" s="10">
        <v>19669.8</v>
      </c>
      <c r="E18" s="10">
        <f t="shared" si="0"/>
        <v>177789.94</v>
      </c>
      <c r="F18" s="10">
        <v>114548.29</v>
      </c>
      <c r="G18" s="10">
        <v>114548.29</v>
      </c>
      <c r="H18" s="10">
        <f t="shared" si="1"/>
        <v>63241.650000000009</v>
      </c>
    </row>
    <row r="19" spans="1:8" x14ac:dyDescent="0.2">
      <c r="A19" s="14">
        <v>2600</v>
      </c>
      <c r="B19" s="6" t="s">
        <v>35</v>
      </c>
      <c r="C19" s="10">
        <v>12880436.43</v>
      </c>
      <c r="D19" s="10">
        <v>1324343.6000000001</v>
      </c>
      <c r="E19" s="10">
        <f t="shared" si="0"/>
        <v>14204780.029999999</v>
      </c>
      <c r="F19" s="10">
        <v>10888189.890000001</v>
      </c>
      <c r="G19" s="10">
        <v>10064714.67</v>
      </c>
      <c r="H19" s="10">
        <f t="shared" si="1"/>
        <v>3316590.1399999987</v>
      </c>
    </row>
    <row r="20" spans="1:8" x14ac:dyDescent="0.2">
      <c r="A20" s="14">
        <v>2700</v>
      </c>
      <c r="B20" s="6" t="s">
        <v>36</v>
      </c>
      <c r="C20" s="10">
        <v>1784337.88</v>
      </c>
      <c r="D20" s="10">
        <v>202848.87</v>
      </c>
      <c r="E20" s="10">
        <f t="shared" si="0"/>
        <v>1987186.75</v>
      </c>
      <c r="F20" s="10">
        <v>1559519.71</v>
      </c>
      <c r="G20" s="10">
        <v>205288.14</v>
      </c>
      <c r="H20" s="10">
        <f t="shared" si="1"/>
        <v>427667.04000000004</v>
      </c>
    </row>
    <row r="21" spans="1:8" x14ac:dyDescent="0.2">
      <c r="A21" s="14">
        <v>2800</v>
      </c>
      <c r="B21" s="6" t="s">
        <v>37</v>
      </c>
      <c r="C21" s="10">
        <v>598800</v>
      </c>
      <c r="D21" s="10">
        <v>531081.04</v>
      </c>
      <c r="E21" s="10">
        <f t="shared" si="0"/>
        <v>1129881.04</v>
      </c>
      <c r="F21" s="10">
        <v>520981.04</v>
      </c>
      <c r="G21" s="10">
        <v>520981.04</v>
      </c>
      <c r="H21" s="10">
        <f t="shared" si="1"/>
        <v>608900</v>
      </c>
    </row>
    <row r="22" spans="1:8" x14ac:dyDescent="0.2">
      <c r="A22" s="14">
        <v>2900</v>
      </c>
      <c r="B22" s="6" t="s">
        <v>38</v>
      </c>
      <c r="C22" s="10">
        <v>3309097.23</v>
      </c>
      <c r="D22" s="10">
        <v>117565.46</v>
      </c>
      <c r="E22" s="10">
        <f t="shared" si="0"/>
        <v>3426662.69</v>
      </c>
      <c r="F22" s="10">
        <v>2066510.73</v>
      </c>
      <c r="G22" s="10">
        <v>2003293.28</v>
      </c>
      <c r="H22" s="10">
        <f t="shared" si="1"/>
        <v>1360151.96</v>
      </c>
    </row>
    <row r="23" spans="1:8" x14ac:dyDescent="0.2">
      <c r="A23" s="13" t="s">
        <v>18</v>
      </c>
      <c r="B23" s="2"/>
      <c r="C23" s="10">
        <f>SUM(C24:C32)</f>
        <v>44359883.869999997</v>
      </c>
      <c r="D23" s="10">
        <f>SUM(D24:D32)</f>
        <v>2972192.8</v>
      </c>
      <c r="E23" s="10">
        <f t="shared" si="0"/>
        <v>47332076.669999994</v>
      </c>
      <c r="F23" s="10">
        <f>SUM(F24:F32)</f>
        <v>23402393.749999996</v>
      </c>
      <c r="G23" s="10">
        <f>SUM(G24:G32)</f>
        <v>23235596.279999997</v>
      </c>
      <c r="H23" s="10">
        <f t="shared" si="1"/>
        <v>23929682.919999998</v>
      </c>
    </row>
    <row r="24" spans="1:8" x14ac:dyDescent="0.2">
      <c r="A24" s="14">
        <v>3100</v>
      </c>
      <c r="B24" s="6" t="s">
        <v>39</v>
      </c>
      <c r="C24" s="10">
        <v>10852394.960000001</v>
      </c>
      <c r="D24" s="10">
        <v>620646.6</v>
      </c>
      <c r="E24" s="10">
        <f t="shared" si="0"/>
        <v>11473041.560000001</v>
      </c>
      <c r="F24" s="10">
        <v>8611216.9299999997</v>
      </c>
      <c r="G24" s="10">
        <v>8601456.1799999997</v>
      </c>
      <c r="H24" s="10">
        <f t="shared" si="1"/>
        <v>2861824.6300000008</v>
      </c>
    </row>
    <row r="25" spans="1:8" x14ac:dyDescent="0.2">
      <c r="A25" s="14">
        <v>3200</v>
      </c>
      <c r="B25" s="6" t="s">
        <v>40</v>
      </c>
      <c r="C25" s="10">
        <v>1845442.97</v>
      </c>
      <c r="D25" s="10">
        <v>483616.35</v>
      </c>
      <c r="E25" s="10">
        <f t="shared" si="0"/>
        <v>2329059.3199999998</v>
      </c>
      <c r="F25" s="10">
        <v>1380907.1</v>
      </c>
      <c r="G25" s="10">
        <v>1364247.47</v>
      </c>
      <c r="H25" s="10">
        <f t="shared" si="1"/>
        <v>948152.21999999974</v>
      </c>
    </row>
    <row r="26" spans="1:8" x14ac:dyDescent="0.2">
      <c r="A26" s="14">
        <v>3300</v>
      </c>
      <c r="B26" s="6" t="s">
        <v>41</v>
      </c>
      <c r="C26" s="10">
        <v>11228386.640000001</v>
      </c>
      <c r="D26" s="10">
        <v>1096453.51</v>
      </c>
      <c r="E26" s="10">
        <f t="shared" si="0"/>
        <v>12324840.15</v>
      </c>
      <c r="F26" s="10">
        <v>3978613.33</v>
      </c>
      <c r="G26" s="10">
        <v>3964293.13</v>
      </c>
      <c r="H26" s="10">
        <f t="shared" si="1"/>
        <v>8346226.8200000003</v>
      </c>
    </row>
    <row r="27" spans="1:8" x14ac:dyDescent="0.2">
      <c r="A27" s="14">
        <v>3400</v>
      </c>
      <c r="B27" s="6" t="s">
        <v>42</v>
      </c>
      <c r="C27" s="10">
        <v>2825021.07</v>
      </c>
      <c r="D27" s="10">
        <v>297880</v>
      </c>
      <c r="E27" s="10">
        <f t="shared" si="0"/>
        <v>3122901.07</v>
      </c>
      <c r="F27" s="10">
        <v>1422007.44</v>
      </c>
      <c r="G27" s="10">
        <v>1422007.44</v>
      </c>
      <c r="H27" s="10">
        <f t="shared" si="1"/>
        <v>1700893.63</v>
      </c>
    </row>
    <row r="28" spans="1:8" x14ac:dyDescent="0.2">
      <c r="A28" s="14">
        <v>3500</v>
      </c>
      <c r="B28" s="6" t="s">
        <v>43</v>
      </c>
      <c r="C28" s="10">
        <v>2135752.4700000002</v>
      </c>
      <c r="D28" s="10">
        <v>-229037.79</v>
      </c>
      <c r="E28" s="10">
        <f t="shared" si="0"/>
        <v>1906714.6800000002</v>
      </c>
      <c r="F28" s="10">
        <v>900604.5</v>
      </c>
      <c r="G28" s="10">
        <v>866236.91</v>
      </c>
      <c r="H28" s="10">
        <f t="shared" si="1"/>
        <v>1006110.1800000002</v>
      </c>
    </row>
    <row r="29" spans="1:8" x14ac:dyDescent="0.2">
      <c r="A29" s="14">
        <v>3600</v>
      </c>
      <c r="B29" s="6" t="s">
        <v>44</v>
      </c>
      <c r="C29" s="10">
        <v>794192.54</v>
      </c>
      <c r="D29" s="10">
        <v>170163</v>
      </c>
      <c r="E29" s="10">
        <f t="shared" si="0"/>
        <v>964355.54</v>
      </c>
      <c r="F29" s="10">
        <v>169654.69</v>
      </c>
      <c r="G29" s="10">
        <v>169654.69</v>
      </c>
      <c r="H29" s="10">
        <f t="shared" si="1"/>
        <v>794700.85000000009</v>
      </c>
    </row>
    <row r="30" spans="1:8" x14ac:dyDescent="0.2">
      <c r="A30" s="14">
        <v>3700</v>
      </c>
      <c r="B30" s="6" t="s">
        <v>45</v>
      </c>
      <c r="C30" s="10">
        <v>236643.92</v>
      </c>
      <c r="D30" s="10">
        <v>45713.43</v>
      </c>
      <c r="E30" s="10">
        <f t="shared" si="0"/>
        <v>282357.35000000003</v>
      </c>
      <c r="F30" s="10">
        <v>122567.99</v>
      </c>
      <c r="G30" s="10">
        <v>122567.99</v>
      </c>
      <c r="H30" s="10">
        <f t="shared" si="1"/>
        <v>159789.36000000004</v>
      </c>
    </row>
    <row r="31" spans="1:8" x14ac:dyDescent="0.2">
      <c r="A31" s="14">
        <v>3800</v>
      </c>
      <c r="B31" s="6" t="s">
        <v>46</v>
      </c>
      <c r="C31" s="10">
        <v>5912743.7199999997</v>
      </c>
      <c r="D31" s="10">
        <v>241899.69</v>
      </c>
      <c r="E31" s="10">
        <f t="shared" si="0"/>
        <v>6154643.4100000001</v>
      </c>
      <c r="F31" s="10">
        <v>4462189.82</v>
      </c>
      <c r="G31" s="10">
        <v>4370500.5199999996</v>
      </c>
      <c r="H31" s="10">
        <f t="shared" si="1"/>
        <v>1692453.5899999999</v>
      </c>
    </row>
    <row r="32" spans="1:8" x14ac:dyDescent="0.2">
      <c r="A32" s="14">
        <v>3900</v>
      </c>
      <c r="B32" s="6" t="s">
        <v>0</v>
      </c>
      <c r="C32" s="10">
        <v>8529305.5800000001</v>
      </c>
      <c r="D32" s="10">
        <v>244858.01</v>
      </c>
      <c r="E32" s="10">
        <f t="shared" si="0"/>
        <v>8774163.5899999999</v>
      </c>
      <c r="F32" s="10">
        <v>2354631.9500000002</v>
      </c>
      <c r="G32" s="10">
        <v>2354631.9500000002</v>
      </c>
      <c r="H32" s="10">
        <f t="shared" si="1"/>
        <v>6419531.6399999997</v>
      </c>
    </row>
    <row r="33" spans="1:8" x14ac:dyDescent="0.2">
      <c r="A33" s="13" t="s">
        <v>19</v>
      </c>
      <c r="B33" s="2"/>
      <c r="C33" s="10">
        <f>SUM(C34:C42)</f>
        <v>84086908.280000001</v>
      </c>
      <c r="D33" s="10">
        <f>SUM(D34:D42)</f>
        <v>468131.54000000015</v>
      </c>
      <c r="E33" s="10">
        <f t="shared" si="0"/>
        <v>84555039.820000008</v>
      </c>
      <c r="F33" s="10">
        <f>SUM(F34:F42)</f>
        <v>37295007.600000001</v>
      </c>
      <c r="G33" s="10">
        <f>SUM(G34:G42)</f>
        <v>36985197.119999997</v>
      </c>
      <c r="H33" s="10">
        <f t="shared" si="1"/>
        <v>47260032.220000006</v>
      </c>
    </row>
    <row r="34" spans="1:8" x14ac:dyDescent="0.2">
      <c r="A34" s="14">
        <v>4100</v>
      </c>
      <c r="B34" s="6" t="s">
        <v>47</v>
      </c>
      <c r="C34" s="10">
        <v>13840012.720000001</v>
      </c>
      <c r="D34" s="10">
        <v>1200000</v>
      </c>
      <c r="E34" s="10">
        <f t="shared" si="0"/>
        <v>15040012.720000001</v>
      </c>
      <c r="F34" s="10">
        <v>13700000</v>
      </c>
      <c r="G34" s="10">
        <v>13700000</v>
      </c>
      <c r="H34" s="10">
        <f t="shared" si="1"/>
        <v>1340012.7200000007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129480</v>
      </c>
      <c r="E35" s="10">
        <f t="shared" si="0"/>
        <v>129480</v>
      </c>
      <c r="F35" s="10">
        <v>0</v>
      </c>
      <c r="G35" s="10">
        <v>0</v>
      </c>
      <c r="H35" s="10">
        <f t="shared" si="1"/>
        <v>129480</v>
      </c>
    </row>
    <row r="36" spans="1:8" x14ac:dyDescent="0.2">
      <c r="A36" s="14">
        <v>4300</v>
      </c>
      <c r="B36" s="6" t="s">
        <v>49</v>
      </c>
      <c r="C36" s="10">
        <v>19420000</v>
      </c>
      <c r="D36" s="10">
        <v>-3281369.53</v>
      </c>
      <c r="E36" s="10">
        <f t="shared" si="0"/>
        <v>16138630.470000001</v>
      </c>
      <c r="F36" s="10">
        <v>7846303.5499999998</v>
      </c>
      <c r="G36" s="10">
        <v>7846303.5499999998</v>
      </c>
      <c r="H36" s="10">
        <f t="shared" si="1"/>
        <v>8292326.9200000009</v>
      </c>
    </row>
    <row r="37" spans="1:8" x14ac:dyDescent="0.2">
      <c r="A37" s="14">
        <v>4400</v>
      </c>
      <c r="B37" s="6" t="s">
        <v>50</v>
      </c>
      <c r="C37" s="10">
        <v>42295114.299999997</v>
      </c>
      <c r="D37" s="10">
        <v>2297076.42</v>
      </c>
      <c r="E37" s="10">
        <f t="shared" si="0"/>
        <v>44592190.719999999</v>
      </c>
      <c r="F37" s="10">
        <v>10716729.52</v>
      </c>
      <c r="G37" s="10">
        <v>10406919.039999999</v>
      </c>
      <c r="H37" s="10">
        <f t="shared" si="1"/>
        <v>33875461.200000003</v>
      </c>
    </row>
    <row r="38" spans="1:8" x14ac:dyDescent="0.2">
      <c r="A38" s="14">
        <v>4500</v>
      </c>
      <c r="B38" s="6" t="s">
        <v>7</v>
      </c>
      <c r="C38" s="10">
        <v>8031781.2599999998</v>
      </c>
      <c r="D38" s="10">
        <v>122944.65</v>
      </c>
      <c r="E38" s="10">
        <f t="shared" si="0"/>
        <v>8154725.9100000001</v>
      </c>
      <c r="F38" s="10">
        <v>4746974.53</v>
      </c>
      <c r="G38" s="10">
        <v>4746974.53</v>
      </c>
      <c r="H38" s="10">
        <f t="shared" si="1"/>
        <v>3407751.38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500000</v>
      </c>
      <c r="D41" s="10">
        <v>0</v>
      </c>
      <c r="E41" s="10">
        <f t="shared" si="0"/>
        <v>500000</v>
      </c>
      <c r="F41" s="10">
        <v>285000</v>
      </c>
      <c r="G41" s="10">
        <v>285000</v>
      </c>
      <c r="H41" s="10">
        <f t="shared" si="1"/>
        <v>215000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6601166.54</v>
      </c>
      <c r="D43" s="10">
        <f>SUM(D44:D52)</f>
        <v>-4114321.16</v>
      </c>
      <c r="E43" s="10">
        <f t="shared" si="0"/>
        <v>2486845.38</v>
      </c>
      <c r="F43" s="10">
        <f>SUM(F44:F52)</f>
        <v>1295861.67</v>
      </c>
      <c r="G43" s="10">
        <f>SUM(G44:G52)</f>
        <v>1271821.67</v>
      </c>
      <c r="H43" s="10">
        <f t="shared" si="1"/>
        <v>1190983.71</v>
      </c>
    </row>
    <row r="44" spans="1:8" x14ac:dyDescent="0.2">
      <c r="A44" s="14">
        <v>5100</v>
      </c>
      <c r="B44" s="6" t="s">
        <v>54</v>
      </c>
      <c r="C44" s="10">
        <v>584060</v>
      </c>
      <c r="D44" s="10">
        <v>269297.78999999998</v>
      </c>
      <c r="E44" s="10">
        <f t="shared" si="0"/>
        <v>853357.79</v>
      </c>
      <c r="F44" s="10">
        <v>557600.96</v>
      </c>
      <c r="G44" s="10">
        <v>533560.96</v>
      </c>
      <c r="H44" s="10">
        <f t="shared" si="1"/>
        <v>295756.83000000007</v>
      </c>
    </row>
    <row r="45" spans="1:8" x14ac:dyDescent="0.2">
      <c r="A45" s="14">
        <v>5200</v>
      </c>
      <c r="B45" s="6" t="s">
        <v>55</v>
      </c>
      <c r="C45" s="10">
        <v>120000</v>
      </c>
      <c r="D45" s="10">
        <v>385679.42</v>
      </c>
      <c r="E45" s="10">
        <f t="shared" si="0"/>
        <v>505679.42</v>
      </c>
      <c r="F45" s="10">
        <v>110853.83</v>
      </c>
      <c r="G45" s="10">
        <v>110853.83</v>
      </c>
      <c r="H45" s="10">
        <f t="shared" si="1"/>
        <v>394825.58999999997</v>
      </c>
    </row>
    <row r="46" spans="1:8" x14ac:dyDescent="0.2">
      <c r="A46" s="14">
        <v>5300</v>
      </c>
      <c r="B46" s="6" t="s">
        <v>56</v>
      </c>
      <c r="C46" s="10">
        <v>82900</v>
      </c>
      <c r="D46" s="10">
        <v>-56475.5</v>
      </c>
      <c r="E46" s="10">
        <f t="shared" si="0"/>
        <v>26424.5</v>
      </c>
      <c r="F46" s="10">
        <v>3524.5</v>
      </c>
      <c r="G46" s="10">
        <v>3524.5</v>
      </c>
      <c r="H46" s="10">
        <f t="shared" si="1"/>
        <v>22900</v>
      </c>
    </row>
    <row r="47" spans="1:8" x14ac:dyDescent="0.2">
      <c r="A47" s="14">
        <v>5400</v>
      </c>
      <c r="B47" s="6" t="s">
        <v>57</v>
      </c>
      <c r="C47" s="10">
        <v>4660600</v>
      </c>
      <c r="D47" s="10">
        <v>-4660600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250000</v>
      </c>
      <c r="D49" s="10">
        <v>199483</v>
      </c>
      <c r="E49" s="10">
        <f t="shared" si="0"/>
        <v>449483</v>
      </c>
      <c r="F49" s="10">
        <v>153388</v>
      </c>
      <c r="G49" s="10">
        <v>153388</v>
      </c>
      <c r="H49" s="10">
        <f t="shared" si="1"/>
        <v>296095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500000</v>
      </c>
      <c r="D51" s="10">
        <v>0</v>
      </c>
      <c r="E51" s="10">
        <f t="shared" si="0"/>
        <v>500000</v>
      </c>
      <c r="F51" s="10">
        <v>470494.38</v>
      </c>
      <c r="G51" s="10">
        <v>470494.38</v>
      </c>
      <c r="H51" s="10">
        <f t="shared" si="1"/>
        <v>29505.619999999995</v>
      </c>
    </row>
    <row r="52" spans="1:8" x14ac:dyDescent="0.2">
      <c r="A52" s="14">
        <v>5900</v>
      </c>
      <c r="B52" s="6" t="s">
        <v>62</v>
      </c>
      <c r="C52" s="10">
        <v>403606.54</v>
      </c>
      <c r="D52" s="10">
        <v>-251705.87</v>
      </c>
      <c r="E52" s="10">
        <f t="shared" si="0"/>
        <v>151900.66999999998</v>
      </c>
      <c r="F52" s="10">
        <v>0</v>
      </c>
      <c r="G52" s="10">
        <v>0</v>
      </c>
      <c r="H52" s="10">
        <f t="shared" si="1"/>
        <v>151900.66999999998</v>
      </c>
    </row>
    <row r="53" spans="1:8" x14ac:dyDescent="0.2">
      <c r="A53" s="13" t="s">
        <v>21</v>
      </c>
      <c r="B53" s="2"/>
      <c r="C53" s="10">
        <f>SUM(C54:C56)</f>
        <v>116507951.47</v>
      </c>
      <c r="D53" s="10">
        <f>SUM(D54:D56)</f>
        <v>59938023.839999996</v>
      </c>
      <c r="E53" s="10">
        <f t="shared" si="0"/>
        <v>176445975.31</v>
      </c>
      <c r="F53" s="10">
        <f>SUM(F54:F56)</f>
        <v>60815484.240000002</v>
      </c>
      <c r="G53" s="10">
        <f>SUM(G54:G56)</f>
        <v>60532197.82</v>
      </c>
      <c r="H53" s="10">
        <f t="shared" si="1"/>
        <v>115630491.06999999</v>
      </c>
    </row>
    <row r="54" spans="1:8" x14ac:dyDescent="0.2">
      <c r="A54" s="14">
        <v>6100</v>
      </c>
      <c r="B54" s="6" t="s">
        <v>63</v>
      </c>
      <c r="C54" s="10">
        <v>116507951.47</v>
      </c>
      <c r="D54" s="10">
        <v>55963468.189999998</v>
      </c>
      <c r="E54" s="10">
        <f t="shared" si="0"/>
        <v>172471419.66</v>
      </c>
      <c r="F54" s="10">
        <v>59393640.520000003</v>
      </c>
      <c r="G54" s="10">
        <v>59110354.100000001</v>
      </c>
      <c r="H54" s="10">
        <f t="shared" si="1"/>
        <v>113077779.13999999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3974555.65</v>
      </c>
      <c r="E55" s="10">
        <f t="shared" si="0"/>
        <v>3974555.65</v>
      </c>
      <c r="F55" s="10">
        <v>1421843.72</v>
      </c>
      <c r="G55" s="10">
        <v>1421843.72</v>
      </c>
      <c r="H55" s="10">
        <f t="shared" si="1"/>
        <v>2552711.9299999997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91812505.170000002</v>
      </c>
      <c r="D57" s="10">
        <f>SUM(D58:D64)</f>
        <v>-91812505.170000002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91812505.170000002</v>
      </c>
      <c r="D64" s="10">
        <v>-91812505.170000002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3000000</v>
      </c>
      <c r="D65" s="10">
        <f>SUM(D66:D68)</f>
        <v>4124964.74</v>
      </c>
      <c r="E65" s="10">
        <f t="shared" si="0"/>
        <v>7124964.7400000002</v>
      </c>
      <c r="F65" s="10">
        <f>SUM(F66:F68)</f>
        <v>2209554.89</v>
      </c>
      <c r="G65" s="10">
        <f>SUM(G66:G68)</f>
        <v>2209554.89</v>
      </c>
      <c r="H65" s="10">
        <f t="shared" si="1"/>
        <v>4915409.8499999996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3000000</v>
      </c>
      <c r="D68" s="10">
        <v>4124964.74</v>
      </c>
      <c r="E68" s="10">
        <f t="shared" si="0"/>
        <v>7124964.7400000002</v>
      </c>
      <c r="F68" s="10">
        <v>2209554.89</v>
      </c>
      <c r="G68" s="10">
        <v>2209554.89</v>
      </c>
      <c r="H68" s="10">
        <f t="shared" si="1"/>
        <v>4915409.8499999996</v>
      </c>
    </row>
    <row r="69" spans="1:8" x14ac:dyDescent="0.2">
      <c r="A69" s="13" t="s">
        <v>24</v>
      </c>
      <c r="B69" s="2"/>
      <c r="C69" s="10">
        <f>SUM(C70:C76)</f>
        <v>428709.9</v>
      </c>
      <c r="D69" s="10">
        <f>SUM(D70:D76)</f>
        <v>-245411.72</v>
      </c>
      <c r="E69" s="10">
        <f t="shared" si="0"/>
        <v>183298.18000000002</v>
      </c>
      <c r="F69" s="10">
        <f>SUM(F70:F76)</f>
        <v>0</v>
      </c>
      <c r="G69" s="10">
        <f>SUM(G70:G76)</f>
        <v>0</v>
      </c>
      <c r="H69" s="10">
        <f t="shared" si="1"/>
        <v>183298.18000000002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428709.9</v>
      </c>
      <c r="D76" s="11">
        <v>-245411.72</v>
      </c>
      <c r="E76" s="11">
        <f t="shared" si="2"/>
        <v>183298.18000000002</v>
      </c>
      <c r="F76" s="11">
        <v>0</v>
      </c>
      <c r="G76" s="11">
        <v>0</v>
      </c>
      <c r="H76" s="11">
        <f t="shared" si="3"/>
        <v>183298.18000000002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486944117.39000005</v>
      </c>
      <c r="D77" s="12">
        <f t="shared" si="4"/>
        <v>-27292385.170000002</v>
      </c>
      <c r="E77" s="12">
        <f t="shared" si="4"/>
        <v>459651732.22000003</v>
      </c>
      <c r="F77" s="12">
        <f t="shared" si="4"/>
        <v>215527817.47999999</v>
      </c>
      <c r="G77" s="12">
        <f t="shared" si="4"/>
        <v>212316128.32999998</v>
      </c>
      <c r="H77" s="12">
        <f t="shared" si="4"/>
        <v>244123914.73999998</v>
      </c>
    </row>
    <row r="80" spans="1:8" ht="12" x14ac:dyDescent="0.2">
      <c r="A80" s="26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2019-10-29T23:32:07Z</cp:lastPrinted>
  <dcterms:created xsi:type="dcterms:W3CDTF">2014-02-10T03:37:14Z</dcterms:created>
  <dcterms:modified xsi:type="dcterms:W3CDTF">2019-10-30T15:48:24Z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